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icio" sheetId="1" r:id="rId4"/>
    <sheet state="visible" name="Criterios" sheetId="2" r:id="rId5"/>
    <sheet state="visible" name="Informe" sheetId="3" r:id="rId6"/>
  </sheets>
  <definedNames/>
  <calcPr/>
  <extLst>
    <ext uri="GoogleSheetsCustomDataVersion1">
      <go:sheetsCustomData xmlns:go="http://customooxmlschemas.google.com/" r:id="rId7" roundtripDataSignature="AMtx7mgxDnC/WuocEJvzaGJ7FHBDk+PY4A=="/>
    </ext>
  </extLst>
</workbook>
</file>

<file path=xl/sharedStrings.xml><?xml version="1.0" encoding="utf-8"?>
<sst xmlns="http://schemas.openxmlformats.org/spreadsheetml/2006/main" count="87" uniqueCount="68">
  <si>
    <t>Versión</t>
  </si>
  <si>
    <t>Fecha</t>
  </si>
  <si>
    <t>Involucrados</t>
  </si>
  <si>
    <t>Cambios</t>
  </si>
  <si>
    <t>0.1</t>
  </si>
  <si>
    <r>
      <rPr>
        <rFont val="Arial"/>
        <b/>
        <color theme="1"/>
        <sz val="11.0"/>
      </rPr>
      <t xml:space="preserve">Creado por: </t>
    </r>
    <r>
      <rPr>
        <rFont val="Arial"/>
        <color theme="1"/>
        <sz val="11.0"/>
      </rPr>
      <t xml:space="preserve">
</t>
    </r>
    <r>
      <rPr>
        <rFont val="Arial"/>
        <b/>
        <color theme="1"/>
        <sz val="11.0"/>
      </rPr>
      <t>Revisado por:</t>
    </r>
    <r>
      <rPr>
        <rFont val="Arial"/>
        <color theme="1"/>
        <sz val="11.0"/>
      </rPr>
      <t xml:space="preserve">  
</t>
    </r>
    <r>
      <rPr>
        <rFont val="Arial"/>
        <b/>
        <color theme="1"/>
        <sz val="11.0"/>
      </rPr>
      <t>Autorizado por:</t>
    </r>
    <r>
      <rPr>
        <rFont val="Arial"/>
        <color theme="1"/>
        <sz val="11.0"/>
      </rPr>
      <t xml:space="preserve"> </t>
    </r>
  </si>
  <si>
    <t xml:space="preserve">Versión inicial del documento </t>
  </si>
  <si>
    <t>DESCRIPCIÓN DE LA ACTIVIDAD</t>
  </si>
  <si>
    <t>OBJETIVO</t>
  </si>
  <si>
    <t>DETALLE</t>
  </si>
  <si>
    <t>INSUMOS</t>
  </si>
  <si>
    <t>FRECUENCIA</t>
  </si>
  <si>
    <t>INDICADORES</t>
  </si>
  <si>
    <t>Medir madurez y avance en la implementación del MSPI</t>
  </si>
  <si>
    <t>Medición y análisis de los controles de seguridad y privacidad de la información definidos en el “Instrumento de evaluación de MSPI - ISO 27001”, con el fin de confirmar el avance en la implementación del MSPI.</t>
  </si>
  <si>
    <t xml:space="preserve">- Planificación de la evaluación al MSPI.
- Ejecución de la evaluación.
- Recolección de resultados de auditorías de seguridad, incidentes de seguridad, sugerencias y retroalimentación de todas las partes interesadas.
- Evaluar cumplimiento y compararlo con los resultados de evaluación anterior.
- Graficar resultados de cumplimiento (el Instrumento de evaluación del MSPI - ISO 27001 cuenta con gráficas base).
- Analizar causas de las desviaciones.
- Preparar informe para la alta dirección.
- Socializar resultados con las partes interesadas. </t>
  </si>
  <si>
    <t>- Manual de Políticas de Seguridad y Privacidad de la información.
- Informes de evaluación anteriores. 
- Informes de incidentes de seguridad y medidas implementadas. 
- Informes de planes de mejoramiento ejecutados.</t>
  </si>
  <si>
    <t>Anual</t>
  </si>
  <si>
    <t xml:space="preserve">- Madurez del MSPI (de acuerdo al instrumento de evaluación del MSPI - ISO 27001). </t>
  </si>
  <si>
    <t>Análisis de los riesgos de seguridad de la información.</t>
  </si>
  <si>
    <t>Analizar los riesgos de seguridad de la información según su comportamiento en el tiempo, con el fin de tomar medidas preventivas o correctivas según sea necesario. Además identificar los riesgos que se han materializado.</t>
  </si>
  <si>
    <t>- Identificación de riesgos de seguridad de la información.
- Valoración de riesgos.
- Análisis del comportamiento de los riesgos en el tiempo.
- Identificación de incidentes de seguridad y riesgos.
- Análisis de la efectividad del procedimiento de Seguridad frente a los riesgos e incidentes de seguridad.
- Ajuste a las medidas preventivas o correctivas según análisis previo.
- Preparar informe para la alta dirección y partes interesadas.
- Socializar resultados con las partes interesadas.</t>
  </si>
  <si>
    <t>- Matriz de riesgos de seguridad.
- Informe de incidentes de seguridad y medidas implementadas.
- Procedimiento de seguridad.
- Manual de Políticas de Seguridad y Privacidad de la información.</t>
  </si>
  <si>
    <t>Semestral</t>
  </si>
  <si>
    <t xml:space="preserve">- Valoración de riesgos de seguridad (de acuerdo a datos de la matriz de riesgos)
- Resultados de las medidas implementadas a los incidentes de seguridad.
- Cantidad de incidentes de seguridad.
</t>
  </si>
  <si>
    <t>Revisiones del MSPI por parte de la dirección.</t>
  </si>
  <si>
    <t>Socializar el avance logrado en la implementación del MSPI, además de comunicar los resultados del esfuerzo de la implementación y de esta manera obtener el apoyo de la alta dirección</t>
  </si>
  <si>
    <t>- Coordinar y confirmar reunión para la revisión por la alta dirección en el Comité de desempeño institucional
- Presentar los resultados e informes anteriores, para realizar análisis y socialización del avance del MSPI 
- Definir acciones resultantes de la revisión y otros compromisos
- Generar acta o evidencia de que se haya realizado la revisión por la alta dirección</t>
  </si>
  <si>
    <t>- Resultados de la evaluación realizada al MSPI (Numeral 9.1 en el MSPI)
- Resultados de auditorías realizadas al MSPI (Numeral 9.2 en el MSPI)
- Informes sobre consumo de recursos en la implementación del MSPI (Numeral 7.4.1 en el MSPI)
- Informes sobre avances del Plan de transición a IPv6 (Numeral 8.2 en el MSPI)
- Resultados de capacitación, toma de conciencia y comunicación (Numeral 7.4.2 en el MSPI)</t>
  </si>
  <si>
    <t>- Avance en la implementación de los controles
- Cantidad de conformidades y no conformidades con respecto a anteriores auditorías
- Porcentaje de consumo de recursos utilizados en la implementación
- Cantidad de recursos requeridos para continuar con la implementación
- Avance en el plan de transición a IPv6
- Nivel de madurez tras la implementación de controles y en general del modelo</t>
  </si>
  <si>
    <t>Revisiones de las Acciones o Planes de Mejora (Como respuesta a las no conformidades resultantes de auditoría).</t>
  </si>
  <si>
    <t>Llevar el seguimiento las acciones o planes de mejora resultantes de las auditorías al MSPI, con el fin de confirmar el avance e identificar acciones adicionales o recursos requeridos</t>
  </si>
  <si>
    <t xml:space="preserve">- Control interno en conjunto con los responsables de seguridad de la información deben realizar las revisiones a las acciones o planes de mejora
- Identificar acciones o recursos adicionales necesarios para resolver las no conformidades
- Emitir informes sobre el avance de las acciones o planes de mejora
</t>
  </si>
  <si>
    <t>Trimestral</t>
  </si>
  <si>
    <t>- Avance en la resolución de no conformidades resultantes de las auditorías
- Recursos adicionales necesarios para la resolución de no conformidades
- No conformidades resueltas vs no conformidades pendientes</t>
  </si>
  <si>
    <t xml:space="preserve">Análisis de vulnerabilidades técnicas de los sistemas de información, infraestructura y redes de datos. </t>
  </si>
  <si>
    <t>Identificar y gestionar la resolución de las vulnerabilidades técnicas presentes en los sistemas de información, infraestrucura y redes de datos de la empresa, con el fin de reducir los riesgos asociados a la seguridad y privacidad de la información</t>
  </si>
  <si>
    <t>- Planificar la ejecución de pruebas de vulnerabilidades técnicas a los sistemas de información, infraestructura y redes de datos
- Gestionar los recursos necesarios y proveedores para la ejecución de pruebas de vulnerabilidades técnicas
- Ejecutar las pruebas de vulnerabilidades técnicas
- Emitir resultados de pruebas de vulnerabilidades técnicas</t>
  </si>
  <si>
    <t xml:space="preserve">- Acuerdos de confidencialidad aceptados por el proveedor elegido para la ejecución de las pruebas de vulnerabilidades técnicas
- Plan de pruebas de vulnerabilidades técnicas
- Accesos necesarios para proceder con la ejecución de pruebas
</t>
  </si>
  <si>
    <t>Anual
(Con mayor regularidad si hay cambios significativos a los sistemas de información, infraestructura y redes de datos</t>
  </si>
  <si>
    <t>- Cantidad de vulnerabilidades en los sistemas de información
- Cantidad de vulnerabilidades en la infraestructura
- Cantidad de vulnerabilidades en las redes de datos</t>
  </si>
  <si>
    <t>Si</t>
  </si>
  <si>
    <t>No</t>
  </si>
  <si>
    <t>N/A</t>
  </si>
  <si>
    <t>En proceso</t>
  </si>
  <si>
    <t>ID</t>
  </si>
  <si>
    <t>Criterio</t>
  </si>
  <si>
    <t>Área</t>
  </si>
  <si>
    <t>Conforme</t>
  </si>
  <si>
    <t>Fortalezas</t>
  </si>
  <si>
    <t>Observaciones</t>
  </si>
  <si>
    <t>Metodología</t>
  </si>
  <si>
    <t>Se actualiza el PETI respecto a los cambios en la estrategia de la entidad, necesidades en las oficinas, innovación u otros factores relevantes; con una periodicidad mínima de un año.</t>
  </si>
  <si>
    <t>OPEI</t>
  </si>
  <si>
    <t xml:space="preserve">Se realiza seguimiento, con una periodicidad de 6 meses, a los proyectos dispuestos en la hoja de ruta del PETI. Se valora la validez de los proyectos en el contexto tecnologico actual. </t>
  </si>
  <si>
    <t>Se mantiene actualizada la documentación en la herramienta de software que permite dar seguimiento al PETI</t>
  </si>
  <si>
    <t>Se realiza el seguimiento continuo a los riesgos que pueden afectar la operación normal de las TI</t>
  </si>
  <si>
    <t>Las actividades de la OPEI siguen los procedimientos definidos en el sistema de gestión de TI</t>
  </si>
  <si>
    <t>Se realiza seguimiento a las operaciones de la OPEI usando las métricas definidas en los procedimientos</t>
  </si>
  <si>
    <t>Se realiza de forma continua el seguimiento de la satisfacción sobre los servicios de TI</t>
  </si>
  <si>
    <t>Se realiza la recolección de requerimientos con las diferentes oficinas / divisiones como base para el desarrollo de nuevas iniciativas</t>
  </si>
  <si>
    <t>Titulo</t>
  </si>
  <si>
    <t>Conformes</t>
  </si>
  <si>
    <t>No conformes</t>
  </si>
  <si>
    <t>No Aplica</t>
  </si>
  <si>
    <t>Total</t>
  </si>
  <si>
    <t>PETI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</si>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</sst>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1">
    <font>
      <sz val="11.0"/>
      <color theme="1"/>
      <name val="Arial"/>
    </font>
    <font>
      <sz val="11.0"/>
      <color theme="0"/>
      <name val="Arial"/>
    </font>
    <font/>
    <font>
      <sz val="11.0"/>
      <color rgb="FFFFFFFF"/>
      <name val="Arial"/>
    </font>
    <font>
      <color theme="1"/>
      <name val="Arial"/>
    </font>
    <font>
      <sz val="18.0"/>
      <color theme="0"/>
      <name val="Arial"/>
    </font>
    <font>
      <b/>
      <sz val="12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b/>
      <sz val="11.0"/>
      <color theme="1"/>
      <name val="Arial"/>
    </font>
    <font>
      <u/>
      <sz val="11.0"/>
      <color theme="1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DB798"/>
        <bgColor rgb="FF6DB798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8">
    <border/>
    <border>
      <left/>
      <top/>
      <bottom/>
    </border>
    <border>
      <top/>
      <bottom/>
    </border>
    <border>
      <left/>
      <righ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0" numFmtId="0" xfId="0" applyAlignment="1" applyFill="1" applyFont="1">
      <alignment horizontal="center"/>
    </xf>
    <xf borderId="1" fillId="2" fontId="0" numFmtId="0" xfId="0" applyAlignment="1" applyBorder="1" applyFont="1">
      <alignment horizontal="center"/>
    </xf>
    <xf borderId="2" fillId="2" fontId="0" numFmtId="0" xfId="0" applyAlignment="1" applyBorder="1" applyFont="1">
      <alignment horizontal="center"/>
    </xf>
    <xf borderId="3" fillId="3" fontId="1" numFmtId="0" xfId="0" applyAlignment="1" applyBorder="1" applyFill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4" fillId="0" fontId="2" numFmtId="0" xfId="0" applyBorder="1" applyFont="1"/>
    <xf borderId="1" fillId="3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0" fillId="0" fontId="4" numFmtId="0" xfId="0" applyFont="1"/>
    <xf borderId="0" fillId="0" fontId="0" numFmtId="0" xfId="0" applyFont="1"/>
    <xf borderId="0" fillId="2" fontId="5" numFmtId="0" xfId="0" applyAlignment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0" fillId="2" fontId="0" numFmtId="0" xfId="0" applyAlignment="1" applyFont="1">
      <alignment horizontal="center" vertical="center"/>
    </xf>
    <xf borderId="0" fillId="0" fontId="0" numFmtId="0" xfId="0" applyAlignment="1" applyFont="1">
      <alignment readingOrder="0"/>
    </xf>
    <xf borderId="0" fillId="0" fontId="0" numFmtId="0" xfId="0" applyAlignment="1" applyFont="1">
      <alignment horizontal="center" readingOrder="0" shrinkToFit="0" wrapText="1"/>
    </xf>
    <xf borderId="0" fillId="4" fontId="6" numFmtId="0" xfId="0" applyAlignment="1" applyFill="1" applyFont="1">
      <alignment horizontal="center" readingOrder="0" vertical="center"/>
    </xf>
    <xf borderId="5" fillId="3" fontId="6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readingOrder="0" shrinkToFit="0" wrapText="1"/>
    </xf>
    <xf borderId="5" fillId="0" fontId="7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readingOrder="0" shrinkToFit="0" vertical="top" wrapText="1"/>
    </xf>
    <xf borderId="5" fillId="0" fontId="0" numFmtId="0" xfId="0" applyAlignment="1" applyBorder="1" applyFont="1">
      <alignment readingOrder="0" shrinkToFit="0" vertical="top" wrapText="1"/>
    </xf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readingOrder="0" shrinkToFit="0" vertical="center" wrapText="1"/>
    </xf>
    <xf borderId="5" fillId="0" fontId="0" numFmtId="0" xfId="0" applyBorder="1" applyFont="1"/>
    <xf borderId="6" fillId="0" fontId="0" numFmtId="0" xfId="0" applyAlignment="1" applyBorder="1" applyFont="1">
      <alignment readingOrder="0" shrinkToFit="0" vertical="top" wrapText="1"/>
    </xf>
    <xf borderId="7" fillId="0" fontId="0" numFmtId="0" xfId="0" applyAlignment="1" applyBorder="1" applyFont="1">
      <alignment readingOrder="0" shrinkToFit="0" vertical="top" wrapText="1"/>
    </xf>
    <xf borderId="7" fillId="0" fontId="2" numFmtId="0" xfId="0" applyBorder="1" applyFont="1"/>
    <xf borderId="5" fillId="4" fontId="7" numFmtId="0" xfId="0" applyAlignment="1" applyBorder="1" applyFont="1">
      <alignment horizontal="left" readingOrder="0" shrinkToFit="0" vertical="top" wrapText="1"/>
    </xf>
    <xf borderId="0" fillId="0" fontId="8" numFmtId="0" xfId="0" applyFont="1"/>
    <xf borderId="0" fillId="0" fontId="8" numFmtId="0" xfId="0" applyAlignment="1" applyFont="1">
      <alignment shrinkToFit="0" wrapText="1"/>
    </xf>
    <xf borderId="3" fillId="3" fontId="6" numFmtId="0" xfId="0" applyAlignment="1" applyBorder="1" applyFont="1">
      <alignment horizontal="center"/>
    </xf>
    <xf borderId="3" fillId="3" fontId="6" numFmtId="0" xfId="0" applyAlignment="1" applyBorder="1" applyFont="1">
      <alignment horizontal="center" shrinkToFit="0" wrapText="1"/>
    </xf>
    <xf borderId="3" fillId="3" fontId="6" numFmtId="0" xfId="0" applyBorder="1" applyFont="1"/>
    <xf borderId="5" fillId="0" fontId="8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5" fillId="3" fontId="9" numFmtId="0" xfId="0" applyAlignment="1" applyBorder="1" applyFont="1">
      <alignment horizontal="center"/>
    </xf>
    <xf borderId="5" fillId="0" fontId="1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6" fillId="3" fontId="9" numFmtId="0" xfId="0" applyAlignment="1" applyBorder="1" applyFont="1">
      <alignment horizontal="center" vertical="center"/>
    </xf>
    <xf borderId="3" fillId="5" fontId="1" numFmtId="0" xfId="0" applyAlignment="1" applyBorder="1" applyFill="1" applyFont="1">
      <alignment horizontal="center"/>
    </xf>
    <xf borderId="5" fillId="0" fontId="0" numFmtId="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Porcentajes de cumplimiento global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Informe!$B$1:$E$1</c:f>
            </c:strRef>
          </c:cat>
          <c:val>
            <c:numRef>
              <c:f>Informe!$B$4:$E$4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66675</xdr:rowOff>
    </xdr:from>
    <xdr:ext cx="3362325" cy="971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1533525</xdr:colOff>
      <xdr:row>5</xdr:row>
      <xdr:rowOff>95250</xdr:rowOff>
    </xdr:from>
    <xdr:ext cx="4505325" cy="3381375"/>
    <xdr:graphicFrame>
      <xdr:nvGraphicFramePr>
        <xdr:cNvPr id="187773966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35.13"/>
    <col customWidth="1" min="3" max="3" width="28.0"/>
    <col customWidth="1" min="4" max="4" width="34.38"/>
    <col customWidth="1" min="5" max="5" width="26.75"/>
    <col customWidth="1" min="6" max="6" width="28.88"/>
    <col customWidth="1" min="7" max="7" width="30.5"/>
    <col customWidth="1" min="8" max="8" width="30.13"/>
    <col customWidth="1" min="9" max="9" width="13.25"/>
    <col customWidth="1" min="10" max="11" width="10.0"/>
    <col customWidth="1" min="12" max="28" width="9.38"/>
  </cols>
  <sheetData>
    <row r="1" ht="44.25" customHeight="1">
      <c r="A1" s="1"/>
      <c r="B1" s="2"/>
      <c r="C1" s="3"/>
      <c r="D1" s="4" t="s">
        <v>0</v>
      </c>
      <c r="E1" s="4" t="s">
        <v>1</v>
      </c>
      <c r="F1" s="5" t="s">
        <v>2</v>
      </c>
      <c r="G1" s="6"/>
      <c r="H1" s="7" t="s">
        <v>3</v>
      </c>
      <c r="I1" s="8"/>
      <c r="J1" s="9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ht="60.0" customHeight="1">
      <c r="A2" s="12"/>
      <c r="B2" s="13"/>
      <c r="C2" s="14"/>
      <c r="D2" s="15" t="s">
        <v>4</v>
      </c>
      <c r="E2" s="16">
        <v>44540.0</v>
      </c>
      <c r="F2" s="17" t="s">
        <v>5</v>
      </c>
      <c r="G2" s="10"/>
      <c r="H2" s="15" t="s">
        <v>6</v>
      </c>
      <c r="I2" s="18"/>
      <c r="J2" s="18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ht="14.25" customHeight="1">
      <c r="A3" s="19"/>
      <c r="B3" s="19"/>
      <c r="C3" s="19"/>
      <c r="D3" s="19"/>
      <c r="E3" s="20"/>
      <c r="F3" s="19"/>
      <c r="G3" s="19"/>
      <c r="H3" s="1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ht="14.25" customHeight="1">
      <c r="A4" s="19"/>
      <c r="B4" s="19"/>
      <c r="C4" s="19"/>
      <c r="D4" s="19"/>
      <c r="E4" s="20"/>
      <c r="F4" s="19"/>
      <c r="G4" s="19"/>
      <c r="H4" s="1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ht="33.0" customHeight="1">
      <c r="A5" s="21"/>
      <c r="B5" s="22" t="s">
        <v>7</v>
      </c>
      <c r="C5" s="22" t="s">
        <v>8</v>
      </c>
      <c r="D5" s="22" t="s">
        <v>9</v>
      </c>
      <c r="E5" s="22" t="s">
        <v>10</v>
      </c>
      <c r="F5" s="22" t="s">
        <v>11</v>
      </c>
      <c r="G5" s="22" t="s">
        <v>12</v>
      </c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>
      <c r="A6" s="23"/>
      <c r="B6" s="24" t="s">
        <v>13</v>
      </c>
      <c r="C6" s="25" t="s">
        <v>14</v>
      </c>
      <c r="D6" s="26" t="s">
        <v>15</v>
      </c>
      <c r="E6" s="26" t="s">
        <v>16</v>
      </c>
      <c r="F6" s="27" t="s">
        <v>17</v>
      </c>
      <c r="G6" s="28" t="s">
        <v>18</v>
      </c>
      <c r="H6" s="2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>
      <c r="A7" s="11"/>
      <c r="B7" s="24" t="s">
        <v>19</v>
      </c>
      <c r="C7" s="26" t="s">
        <v>20</v>
      </c>
      <c r="D7" s="26" t="s">
        <v>21</v>
      </c>
      <c r="E7" s="26" t="s">
        <v>22</v>
      </c>
      <c r="F7" s="27" t="s">
        <v>23</v>
      </c>
      <c r="G7" s="28" t="s">
        <v>24</v>
      </c>
      <c r="H7" s="29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>
      <c r="A8" s="11"/>
      <c r="B8" s="24" t="s">
        <v>25</v>
      </c>
      <c r="C8" s="26" t="s">
        <v>26</v>
      </c>
      <c r="D8" s="30" t="s">
        <v>27</v>
      </c>
      <c r="E8" s="30" t="s">
        <v>28</v>
      </c>
      <c r="F8" s="27" t="s">
        <v>23</v>
      </c>
      <c r="G8" s="28" t="s">
        <v>29</v>
      </c>
      <c r="H8" s="2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>
      <c r="A9" s="11"/>
      <c r="B9" s="24" t="s">
        <v>30</v>
      </c>
      <c r="C9" s="26" t="s">
        <v>31</v>
      </c>
      <c r="D9" s="31" t="s">
        <v>32</v>
      </c>
      <c r="E9" s="32"/>
      <c r="F9" s="27" t="s">
        <v>33</v>
      </c>
      <c r="G9" s="28" t="s">
        <v>34</v>
      </c>
      <c r="H9" s="29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>
      <c r="A10" s="11"/>
      <c r="B10" s="24" t="s">
        <v>35</v>
      </c>
      <c r="C10" s="26" t="s">
        <v>36</v>
      </c>
      <c r="D10" s="33" t="s">
        <v>37</v>
      </c>
      <c r="E10" s="26" t="s">
        <v>38</v>
      </c>
      <c r="F10" s="27" t="s">
        <v>39</v>
      </c>
      <c r="G10" s="28" t="s">
        <v>40</v>
      </c>
      <c r="H10" s="29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ht="14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ht="14.2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ht="14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ht="14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ht="14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ht="14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ht="14.2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ht="14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ht="14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ht="14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ht="14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ht="14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ht="14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ht="14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ht="14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ht="14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ht="14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ht="14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ht="14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ht="14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ht="14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ht="14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ht="14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ht="14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ht="14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ht="14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ht="14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ht="14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ht="14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ht="14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ht="14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ht="14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ht="14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ht="14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ht="14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ht="14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ht="14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ht="14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ht="14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ht="14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ht="14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ht="14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ht="14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ht="14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ht="14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ht="14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ht="14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ht="14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ht="14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ht="14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ht="14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ht="14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ht="14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ht="14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ht="14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ht="14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ht="14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ht="14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ht="14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ht="14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ht="14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ht="14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ht="14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ht="14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ht="14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ht="14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ht="14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ht="14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ht="14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ht="14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ht="14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ht="14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ht="14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ht="14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ht="14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ht="14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ht="14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ht="14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ht="14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ht="14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ht="14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ht="14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ht="14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ht="14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ht="14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ht="14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ht="14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ht="14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ht="14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ht="14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ht="14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ht="14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ht="14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ht="14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ht="14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ht="14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ht="14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ht="14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ht="14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ht="14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ht="14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ht="14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ht="14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ht="14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ht="14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ht="14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ht="14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ht="14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ht="14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ht="14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ht="14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ht="14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ht="14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ht="14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ht="14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ht="14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ht="14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ht="14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ht="14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ht="14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ht="14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ht="14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ht="14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ht="14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ht="14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ht="14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ht="14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ht="14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ht="14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ht="14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ht="14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ht="14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ht="14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ht="14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ht="14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ht="14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ht="14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ht="14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ht="14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ht="14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ht="14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ht="14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ht="14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ht="14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ht="14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ht="14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ht="14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ht="14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ht="14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ht="14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ht="14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ht="14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ht="14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ht="14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ht="14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ht="14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ht="14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ht="14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ht="14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ht="14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ht="14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ht="14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ht="14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ht="14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ht="14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ht="14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ht="14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ht="14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ht="14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ht="14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ht="14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ht="14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ht="14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ht="14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ht="14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ht="14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ht="14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ht="14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ht="14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ht="14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ht="14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ht="14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ht="14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ht="14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ht="14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ht="14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ht="14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ht="14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ht="14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ht="14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ht="14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ht="14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ht="14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ht="14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ht="14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ht="14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ht="14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ht="14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ht="14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ht="14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ht="14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ht="14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ht="14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ht="14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ht="14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ht="14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ht="14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ht="14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ht="14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ht="14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ht="14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ht="14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ht="14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ht="14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ht="14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ht="14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ht="14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ht="14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ht="14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ht="14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ht="14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ht="14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ht="14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ht="14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ht="14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ht="14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ht="14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ht="14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ht="14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ht="14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ht="14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ht="14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ht="14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ht="14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ht="14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ht="14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ht="14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ht="14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ht="14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ht="14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ht="14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ht="14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ht="14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ht="14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ht="14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ht="14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ht="14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ht="14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ht="14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ht="14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ht="14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ht="14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ht="14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ht="14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ht="14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ht="14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ht="14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ht="14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ht="14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ht="14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ht="14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ht="14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ht="14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ht="14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ht="14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ht="14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ht="14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ht="14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ht="14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ht="14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ht="14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ht="14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ht="14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ht="14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ht="14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ht="14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ht="14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ht="14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ht="14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ht="14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ht="14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ht="14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ht="14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ht="14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ht="14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ht="14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ht="14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ht="14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ht="14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ht="14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ht="14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ht="14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ht="14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ht="14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ht="14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ht="14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ht="14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ht="14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ht="14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ht="14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ht="14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ht="14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ht="14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ht="14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ht="14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ht="14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ht="14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ht="14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ht="14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ht="14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ht="14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ht="14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ht="14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ht="14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ht="14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ht="14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ht="14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ht="14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ht="14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ht="14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ht="14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ht="14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ht="14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ht="14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ht="14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ht="14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ht="14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ht="14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ht="14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ht="14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ht="14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ht="14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ht="14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ht="14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ht="14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ht="14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ht="14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ht="14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ht="14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ht="14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ht="14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ht="14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ht="14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ht="14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ht="14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ht="14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ht="14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ht="14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ht="14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ht="14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ht="14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ht="14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ht="14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ht="14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ht="14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ht="14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ht="14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ht="14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ht="14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ht="14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ht="14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ht="14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ht="14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ht="14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ht="14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ht="14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ht="14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ht="14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ht="14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ht="14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ht="14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ht="14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ht="14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ht="14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ht="14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ht="14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ht="14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ht="14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ht="14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ht="14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ht="14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ht="14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ht="14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ht="14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ht="14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ht="14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ht="14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ht="14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ht="14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ht="14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ht="14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ht="14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ht="14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ht="14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ht="14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ht="14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ht="14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ht="14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ht="14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ht="14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ht="14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ht="14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ht="14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ht="14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ht="14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ht="14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ht="14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ht="14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ht="14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ht="14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ht="14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ht="14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ht="14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ht="14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ht="14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ht="14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ht="14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ht="14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ht="14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ht="14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ht="14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ht="14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ht="14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ht="14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ht="14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ht="14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ht="14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ht="14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ht="14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ht="14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ht="14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ht="14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ht="14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ht="14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ht="14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ht="14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ht="14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ht="14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ht="14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ht="14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ht="14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ht="14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ht="14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ht="14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ht="14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ht="14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ht="14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ht="14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ht="14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ht="14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ht="14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ht="14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ht="14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ht="14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ht="14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ht="14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ht="14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ht="14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ht="14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ht="14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ht="14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ht="14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ht="14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ht="14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ht="14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ht="14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ht="14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ht="14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ht="14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ht="14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ht="14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ht="14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ht="14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ht="14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ht="14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ht="14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ht="14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ht="14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ht="14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ht="14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ht="14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ht="14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ht="14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ht="14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ht="14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ht="14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ht="14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ht="14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ht="14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ht="14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ht="14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ht="14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ht="14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ht="14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ht="14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ht="14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ht="14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ht="14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ht="14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ht="14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ht="14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ht="14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ht="14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ht="14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ht="14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ht="14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ht="14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ht="14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ht="14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ht="14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ht="14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ht="14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ht="14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ht="14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ht="14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ht="14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ht="14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ht="14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ht="14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ht="14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ht="14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ht="14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ht="14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ht="14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ht="14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ht="14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ht="14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ht="14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ht="14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ht="14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ht="14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ht="14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ht="14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ht="14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ht="14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ht="14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ht="14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ht="14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ht="14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ht="14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ht="14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ht="14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ht="14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ht="14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ht="14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ht="14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ht="14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ht="14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ht="14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ht="14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ht="14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ht="14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ht="14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ht="14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ht="14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ht="14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ht="14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ht="14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ht="14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ht="14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ht="14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ht="14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ht="14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ht="14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ht="14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ht="14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ht="14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ht="14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ht="14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ht="14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ht="14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ht="14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ht="14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ht="14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ht="14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ht="14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ht="14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ht="14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ht="14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ht="14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ht="14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ht="14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ht="14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ht="14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ht="14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ht="14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ht="14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ht="14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ht="14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ht="14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ht="14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ht="14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ht="14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ht="14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ht="14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ht="14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ht="14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ht="14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ht="14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ht="14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ht="14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ht="14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ht="14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ht="14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ht="14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ht="14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ht="14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ht="14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ht="14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ht="14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ht="14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ht="14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ht="14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ht="14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ht="14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ht="14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ht="14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ht="14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ht="14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ht="14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ht="14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ht="14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ht="14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ht="14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ht="14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ht="14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ht="14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ht="14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ht="14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ht="14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ht="14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ht="14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ht="14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ht="14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ht="14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ht="14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ht="14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ht="14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ht="14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ht="14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ht="14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ht="14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ht="14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ht="14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ht="14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ht="14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ht="14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ht="14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ht="14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ht="14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ht="14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ht="14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ht="14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ht="14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ht="14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ht="14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ht="14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ht="14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ht="14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ht="14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ht="14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ht="14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ht="14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ht="14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ht="14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ht="14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ht="14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ht="14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ht="14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ht="14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ht="14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ht="14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ht="14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ht="14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ht="14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ht="14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ht="14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ht="14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ht="14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ht="14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ht="14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ht="14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ht="14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ht="14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ht="14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ht="14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ht="14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ht="14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ht="14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ht="14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ht="14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ht="14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ht="14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ht="14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ht="14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ht="14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ht="14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ht="14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ht="14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ht="14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ht="14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ht="14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ht="14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ht="14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ht="14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ht="14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ht="14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ht="14.25" customHeight="1">
      <c r="A986" s="10"/>
      <c r="B986" s="10"/>
      <c r="C986" s="10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</sheetData>
  <mergeCells count="2">
    <mergeCell ref="F1:G1"/>
    <mergeCell ref="E8:E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63"/>
    <col customWidth="1" min="2" max="2" width="60.38"/>
    <col customWidth="1" min="3" max="3" width="19.25"/>
    <col customWidth="1" min="4" max="4" width="10.0"/>
    <col customWidth="1" min="5" max="5" width="22.0"/>
    <col customWidth="1" min="6" max="6" width="41.38"/>
    <col customWidth="1" min="7" max="7" width="41.63"/>
    <col customWidth="1" min="8" max="26" width="9.38"/>
  </cols>
  <sheetData>
    <row r="1" hidden="1">
      <c r="A1" s="34"/>
      <c r="B1" s="35" t="s">
        <v>41</v>
      </c>
      <c r="C1" s="34" t="s">
        <v>42</v>
      </c>
      <c r="D1" s="34" t="s">
        <v>43</v>
      </c>
      <c r="E1" s="34" t="s">
        <v>44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>
      <c r="A2" s="36" t="s">
        <v>45</v>
      </c>
      <c r="B2" s="37" t="s">
        <v>46</v>
      </c>
      <c r="C2" s="36" t="s">
        <v>47</v>
      </c>
      <c r="D2" s="38" t="s">
        <v>48</v>
      </c>
      <c r="E2" s="36" t="s">
        <v>49</v>
      </c>
      <c r="F2" s="36" t="s">
        <v>50</v>
      </c>
      <c r="G2" s="36" t="s">
        <v>51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>
      <c r="A3" s="39">
        <v>1.0</v>
      </c>
      <c r="B3" s="40" t="s">
        <v>52</v>
      </c>
      <c r="C3" s="39" t="s">
        <v>53</v>
      </c>
      <c r="D3" s="39" t="s">
        <v>43</v>
      </c>
      <c r="E3" s="39"/>
      <c r="F3" s="39"/>
      <c r="G3" s="39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>
      <c r="A4" s="39">
        <v>2.0</v>
      </c>
      <c r="B4" s="40" t="s">
        <v>54</v>
      </c>
      <c r="C4" s="39" t="s">
        <v>53</v>
      </c>
      <c r="D4" s="39" t="s">
        <v>43</v>
      </c>
      <c r="E4" s="39"/>
      <c r="F4" s="39"/>
      <c r="G4" s="3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>
      <c r="A5" s="39">
        <v>3.0</v>
      </c>
      <c r="B5" s="40" t="s">
        <v>55</v>
      </c>
      <c r="C5" s="39" t="s">
        <v>53</v>
      </c>
      <c r="D5" s="39" t="s">
        <v>43</v>
      </c>
      <c r="E5" s="39"/>
      <c r="F5" s="39"/>
      <c r="G5" s="39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39">
        <v>4.0</v>
      </c>
      <c r="B6" s="40" t="s">
        <v>56</v>
      </c>
      <c r="C6" s="39" t="s">
        <v>53</v>
      </c>
      <c r="D6" s="39" t="s">
        <v>43</v>
      </c>
      <c r="E6" s="39"/>
      <c r="F6" s="39"/>
      <c r="G6" s="39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39">
        <v>5.0</v>
      </c>
      <c r="B7" s="40" t="s">
        <v>57</v>
      </c>
      <c r="C7" s="39" t="s">
        <v>53</v>
      </c>
      <c r="D7" s="39" t="s">
        <v>43</v>
      </c>
      <c r="E7" s="39"/>
      <c r="F7" s="39"/>
      <c r="G7" s="39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39">
        <v>6.0</v>
      </c>
      <c r="B8" s="40" t="s">
        <v>58</v>
      </c>
      <c r="C8" s="39" t="s">
        <v>53</v>
      </c>
      <c r="D8" s="39" t="s">
        <v>43</v>
      </c>
      <c r="E8" s="39"/>
      <c r="F8" s="39"/>
      <c r="G8" s="39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39">
        <v>7.0</v>
      </c>
      <c r="B9" s="40" t="s">
        <v>59</v>
      </c>
      <c r="C9" s="39" t="s">
        <v>53</v>
      </c>
      <c r="D9" s="39" t="s">
        <v>43</v>
      </c>
      <c r="E9" s="39"/>
      <c r="F9" s="39"/>
      <c r="G9" s="39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39">
        <v>8.0</v>
      </c>
      <c r="B10" s="40" t="s">
        <v>60</v>
      </c>
      <c r="C10" s="39" t="s">
        <v>53</v>
      </c>
      <c r="D10" s="39" t="s">
        <v>43</v>
      </c>
      <c r="E10" s="39"/>
      <c r="F10" s="39"/>
      <c r="G10" s="39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41"/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>
      <c r="A12" s="41"/>
      <c r="B12" s="4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>
      <c r="A13" s="41"/>
      <c r="B13" s="4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>
      <c r="A14" s="41"/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41"/>
      <c r="B16" s="42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>
      <c r="A17" s="41"/>
      <c r="B17" s="4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>
      <c r="A18" s="41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>
      <c r="A19" s="41"/>
      <c r="B19" s="4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5.75" customHeight="1">
      <c r="A20" s="41"/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ht="15.75" customHeight="1">
      <c r="A21" s="41"/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5.75" customHeight="1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5.75" customHeight="1">
      <c r="A23" s="41"/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5.75" customHeight="1">
      <c r="A24" s="41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5.75" customHeight="1">
      <c r="A25" s="41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5.75" customHeight="1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5.75" customHeight="1">
      <c r="A27" s="41"/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5.75" customHeight="1">
      <c r="A28" s="41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5.75" customHeight="1">
      <c r="A29" s="41"/>
      <c r="B29" s="4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5.75" customHeight="1">
      <c r="A30" s="4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5.75" customHeight="1">
      <c r="A31" s="34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4"/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4"/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4"/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4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4"/>
      <c r="B45" s="35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4"/>
      <c r="B47" s="35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4"/>
      <c r="B49" s="3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4"/>
      <c r="B50" s="3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4"/>
      <c r="B52" s="35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4"/>
      <c r="B54" s="35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4"/>
      <c r="B55" s="35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4"/>
      <c r="B57" s="35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4"/>
      <c r="B59" s="35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4"/>
      <c r="B60" s="35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4"/>
      <c r="B61" s="35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4"/>
      <c r="B63" s="35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4"/>
      <c r="B64" s="35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4"/>
      <c r="B65" s="35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4"/>
      <c r="B66" s="35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4"/>
      <c r="B67" s="35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4"/>
      <c r="B68" s="35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4"/>
      <c r="B69" s="35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4"/>
      <c r="B70" s="35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4"/>
      <c r="B71" s="35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4"/>
      <c r="B72" s="35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4"/>
      <c r="B73" s="35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4"/>
      <c r="B75" s="35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4"/>
      <c r="B77" s="35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4"/>
      <c r="B78" s="35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4"/>
      <c r="B80" s="35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4"/>
      <c r="B82" s="35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4"/>
      <c r="B84" s="35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4"/>
      <c r="B85" s="35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4"/>
      <c r="B87" s="35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4"/>
      <c r="B89" s="35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4"/>
      <c r="B98" s="35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4"/>
      <c r="B136" s="35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4"/>
      <c r="B138" s="35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4"/>
      <c r="B141" s="35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4"/>
      <c r="B143" s="35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4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4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4"/>
      <c r="B148" s="35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4"/>
      <c r="B149" s="35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4"/>
      <c r="B151" s="35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4"/>
      <c r="B152" s="35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4"/>
      <c r="B153" s="35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4"/>
      <c r="B154" s="35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4"/>
      <c r="B155" s="35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4"/>
      <c r="B156" s="35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4"/>
      <c r="B157" s="35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4"/>
      <c r="B158" s="35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4"/>
      <c r="B159" s="35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4"/>
      <c r="B160" s="35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4"/>
      <c r="B161" s="35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4"/>
      <c r="B162" s="35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4"/>
      <c r="B163" s="35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4"/>
      <c r="B164" s="35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4"/>
      <c r="B165" s="35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4"/>
      <c r="B166" s="35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4"/>
      <c r="B167" s="35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4"/>
      <c r="B168" s="35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4"/>
      <c r="B169" s="35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4"/>
      <c r="B170" s="35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4"/>
      <c r="B171" s="35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4"/>
      <c r="B172" s="35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4"/>
      <c r="B173" s="35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4"/>
      <c r="B174" s="35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4"/>
      <c r="B175" s="35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4"/>
      <c r="B176" s="35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4"/>
      <c r="B177" s="35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4"/>
      <c r="B178" s="35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4"/>
      <c r="B179" s="35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4"/>
      <c r="B180" s="35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4"/>
      <c r="B181" s="35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4"/>
      <c r="B182" s="35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4"/>
      <c r="B183" s="35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4"/>
      <c r="B184" s="35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4"/>
      <c r="B185" s="35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4"/>
      <c r="B186" s="35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4"/>
      <c r="B187" s="35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4"/>
      <c r="B188" s="35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4"/>
      <c r="B189" s="35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4"/>
      <c r="B190" s="35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4"/>
      <c r="B191" s="35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4"/>
      <c r="B192" s="35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4"/>
      <c r="B193" s="35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4"/>
      <c r="B194" s="35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4"/>
      <c r="B195" s="35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4"/>
      <c r="B196" s="35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4"/>
      <c r="B197" s="35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4"/>
      <c r="B198" s="35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4"/>
      <c r="B199" s="35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4"/>
      <c r="B200" s="35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4"/>
      <c r="B201" s="35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4"/>
      <c r="B202" s="35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4"/>
      <c r="B203" s="35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4"/>
      <c r="B204" s="35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4"/>
      <c r="B205" s="35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4"/>
      <c r="B206" s="35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4"/>
      <c r="B207" s="35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4"/>
      <c r="B208" s="35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4"/>
      <c r="B209" s="35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4"/>
      <c r="B210" s="35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4"/>
      <c r="B211" s="35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4"/>
      <c r="B212" s="35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4"/>
      <c r="B213" s="35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4"/>
      <c r="B214" s="35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4"/>
      <c r="B215" s="35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4"/>
      <c r="B216" s="35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4"/>
      <c r="B217" s="35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4"/>
      <c r="B218" s="35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4"/>
      <c r="B219" s="35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4"/>
      <c r="B220" s="35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4"/>
      <c r="B221" s="35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4"/>
      <c r="B222" s="35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4"/>
      <c r="B223" s="35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4"/>
      <c r="B224" s="35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4"/>
      <c r="B225" s="35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4"/>
      <c r="B226" s="35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4"/>
      <c r="B227" s="35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4"/>
      <c r="B228" s="35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4"/>
      <c r="B229" s="35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4"/>
      <c r="B230" s="35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4"/>
      <c r="B231" s="35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4"/>
      <c r="B232" s="35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4"/>
      <c r="B233" s="35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5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5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5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5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5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5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5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5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5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5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5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5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5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5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5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5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5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5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5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5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5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5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5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5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5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5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5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5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5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5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5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5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5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5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5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5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5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5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5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5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5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5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5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5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5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5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5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5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5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5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5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5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5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5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5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5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5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5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5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5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5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5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5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5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5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5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5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5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5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5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5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5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5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5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5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5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5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5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5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5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5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5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5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5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5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5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5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5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5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5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5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5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5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5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5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5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5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5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5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5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5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5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5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5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5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5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5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5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5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5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5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5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5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5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5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5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5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5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5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5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5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5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5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5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5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5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5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5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5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5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5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5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5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5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5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5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5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5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5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5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5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5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5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5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5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5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5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5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5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5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5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5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5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5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5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5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5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5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5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5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5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5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5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5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5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5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5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5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5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5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5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5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5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5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5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5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5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5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5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5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5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5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5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5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5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5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5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5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5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5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5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5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5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5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5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5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5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5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5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5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5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5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5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5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5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5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5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5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5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5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5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5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5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5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5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5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5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5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5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5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5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5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5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5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5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5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5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5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5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5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5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5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5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5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5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5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5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5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5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5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5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5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5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5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5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5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5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5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5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5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5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5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5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5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5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5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5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5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5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5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5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5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5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5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5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5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5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5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5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5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5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5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5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5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5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5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5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5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5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5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5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5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5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5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5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5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5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5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5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5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5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5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5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5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5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5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5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5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5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5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5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5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5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5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5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5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5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5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5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5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5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5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5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5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5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5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5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5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5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5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5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5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5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5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5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5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5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5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5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5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5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5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5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5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5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5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5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5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5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5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5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5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5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5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5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5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5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5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5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5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5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5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5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5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5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5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5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5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5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5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5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5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5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5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5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5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5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5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5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5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5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5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5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5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5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5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5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5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5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5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5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5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5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5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5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5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5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5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5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5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5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5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5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5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5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5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5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5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5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5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5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5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5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5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5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5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5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5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5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5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5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5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5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5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5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5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5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5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5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5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5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5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5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5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5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5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5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5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5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5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5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5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5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5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5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5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5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5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5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5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5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5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5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5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5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5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5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5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5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5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5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5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5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5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5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5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5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5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5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5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5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5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5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5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5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5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5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5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5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5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5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5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5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5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5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5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5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5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5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5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5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5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5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5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5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5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5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5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5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5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5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5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5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5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5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5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5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5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5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5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5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5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5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5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5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5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5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5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5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5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5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5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5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5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5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5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5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5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5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5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5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5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5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5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5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5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5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5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5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5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5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5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5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5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5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5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5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5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5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5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5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5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5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5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5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5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5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5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5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5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5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5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5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5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5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5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5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5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5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5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5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5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5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5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5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5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5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5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5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5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5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5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5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5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5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5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5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5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5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5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5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5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5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5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5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5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5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5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5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5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5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5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5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5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5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5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5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5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5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5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5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5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5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5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5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5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5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5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5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5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5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5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5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5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5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5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5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5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5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5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5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5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5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5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5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5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5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5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5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5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5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5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5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5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5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5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5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5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5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5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5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5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5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5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5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5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5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5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5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5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5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5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5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5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5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5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5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5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5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5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5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5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5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5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5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5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5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5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5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5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5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5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5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5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5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5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5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5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5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5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5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5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5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5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5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5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5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5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5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5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5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5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5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5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5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5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5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5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5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5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5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5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5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5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5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5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5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5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5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5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5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5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5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5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5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5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5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5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5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5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5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5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5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5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5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5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5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5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5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5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5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5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5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5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5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5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5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5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5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5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5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5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5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5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5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5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5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5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5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5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5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5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5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5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5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5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5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5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5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5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5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5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5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5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5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5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</sheetData>
  <dataValidations>
    <dataValidation type="list" allowBlank="1" showErrorMessage="1" sqref="D3:D10">
      <formula1>$B$1:$E$1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63"/>
    <col customWidth="1" min="2" max="2" width="10.5"/>
    <col customWidth="1" min="3" max="3" width="12.88"/>
    <col customWidth="1" min="4" max="4" width="10.5"/>
    <col customWidth="1" min="5" max="5" width="9.5"/>
    <col customWidth="1" min="6" max="8" width="10.0"/>
    <col customWidth="1" min="9" max="9" width="13.25"/>
    <col customWidth="1" min="10" max="26" width="9.38"/>
  </cols>
  <sheetData>
    <row r="1" ht="16.5" customHeight="1">
      <c r="A1" s="43" t="s">
        <v>61</v>
      </c>
      <c r="B1" s="43" t="s">
        <v>62</v>
      </c>
      <c r="C1" s="43" t="s">
        <v>63</v>
      </c>
      <c r="D1" s="43" t="s">
        <v>44</v>
      </c>
      <c r="E1" s="43" t="s">
        <v>64</v>
      </c>
      <c r="F1" s="11"/>
      <c r="G1" s="43" t="s">
        <v>65</v>
      </c>
      <c r="H1" s="43" t="s">
        <v>49</v>
      </c>
      <c r="I1" s="43" t="s">
        <v>50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6.5" customHeight="1">
      <c r="A2" s="44" t="s">
        <v>66</v>
      </c>
      <c r="B2" s="45">
        <f>COUNTIF(Criterios!$D$3:$D$19,"Si")</f>
        <v>0</v>
      </c>
      <c r="C2" s="45">
        <f>COUNTIF(Criterios!$D$3:$D$19,"No")</f>
        <v>0</v>
      </c>
      <c r="D2" s="45">
        <f>COUNTIF(Criterios!$D$3:$D$19,"En proceso")</f>
        <v>0</v>
      </c>
      <c r="E2" s="45">
        <f>COUNTIF(Criterios!$D$3:$D$19,"N/A")</f>
        <v>8</v>
      </c>
      <c r="F2" s="11"/>
      <c r="G2" s="46">
        <f>SUM(B2:E2)</f>
        <v>8</v>
      </c>
      <c r="H2" s="46">
        <f>COUNTA(Criterios!$E$3:$E$10)</f>
        <v>0</v>
      </c>
      <c r="I2" s="46">
        <f>COUNTA(Criterios!$F$3:$F$19)</f>
        <v>0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6.5" customHeight="1">
      <c r="A3" s="47" t="s">
        <v>67</v>
      </c>
      <c r="B3" s="46">
        <f t="shared" ref="B3:E3" si="1">SUM(B2)</f>
        <v>0</v>
      </c>
      <c r="C3" s="46">
        <f t="shared" si="1"/>
        <v>0</v>
      </c>
      <c r="D3" s="46">
        <f t="shared" si="1"/>
        <v>0</v>
      </c>
      <c r="E3" s="46">
        <f t="shared" si="1"/>
        <v>8</v>
      </c>
      <c r="F3" s="11"/>
      <c r="G3" s="48">
        <f>SUM(G2)</f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6.5" customHeight="1">
      <c r="A4" s="32"/>
      <c r="B4" s="49">
        <f t="shared" ref="B4:E4" si="2">B3/$G$3</f>
        <v>0</v>
      </c>
      <c r="C4" s="49">
        <f t="shared" si="2"/>
        <v>0</v>
      </c>
      <c r="D4" s="49">
        <f t="shared" si="2"/>
        <v>0</v>
      </c>
      <c r="E4" s="49">
        <f t="shared" si="2"/>
        <v>1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6.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6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6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6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6.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6.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6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6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6.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6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6.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6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6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6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6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6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6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6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6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6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6.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6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6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6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6.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6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6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6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6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6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6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6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6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6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6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6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6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6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6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6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6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6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6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6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6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6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6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6.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6.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6.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6.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6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6.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6.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6.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6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6.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6.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6.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6.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6.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6.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6.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6.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6.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6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6.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6.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6.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6.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6.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6.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6.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6.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6.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6.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6.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6.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6.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6.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6.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6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6.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6.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6.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6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6.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6.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6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6.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6.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6.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6.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6.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6.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6.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6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6.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6.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6.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6.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6.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6.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6.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6.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6.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6.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6.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6.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6.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6.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6.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6.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6.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6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6.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6.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6.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6.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6.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6.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6.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6.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6.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6.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6.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6.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6.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6.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6.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6.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6.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6.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6.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6.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6.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6.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6.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6.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6.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6.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6.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6.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6.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6.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6.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6.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6.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6.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6.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6.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6.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6.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6.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6.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6.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6.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6.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6.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6.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6.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6.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6.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6.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6.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6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6.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6.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6.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6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6.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6.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6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6.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6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6.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6.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6.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6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6.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6.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6.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6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6.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6.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6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6.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6.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6.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6.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6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6.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6.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6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6.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6.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6.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6.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6.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6.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6.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6.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6.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6.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6.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6.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6.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6.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6.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6.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6.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6.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6.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6.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6.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6.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6.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6.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6.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6.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6.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6.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6.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6.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6.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6.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6.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6.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6.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6.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6.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6.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6.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6.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6.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6.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6.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6.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6.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6.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6.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6.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6.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6.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6.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6.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6.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6.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6.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6.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6.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6.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6.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6.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6.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6.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6.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6.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6.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6.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6.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6.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6.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6.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6.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6.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6.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6.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6.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6.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6.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6.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6.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6.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6.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6.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6.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6.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6.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6.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6.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6.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6.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6.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6.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6.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6.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6.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6.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6.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6.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6.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6.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6.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6.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6.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6.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6.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6.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6.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6.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6.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6.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6.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6.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6.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6.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6.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6.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6.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6.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6.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6.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6.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6.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6.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6.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6.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6.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6.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6.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6.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6.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6.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6.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6.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6.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6.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6.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6.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6.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6.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6.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6.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6.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6.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6.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6.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6.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6.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6.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6.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6.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6.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6.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6.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6.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6.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6.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6.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6.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6.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6.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6.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6.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6.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6.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6.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6.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6.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6.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6.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6.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6.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6.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6.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6.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6.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6.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6.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6.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6.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6.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6.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6.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6.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6.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6.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6.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6.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6.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6.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6.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6.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6.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6.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6.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6.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6.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6.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6.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6.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6.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6.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6.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6.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6.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6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6.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6.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6.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6.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6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6.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6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6.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6.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6.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6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6.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6.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6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6.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6.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6.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6.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6.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6.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6.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6.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6.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6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6.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6.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6.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6.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6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6.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6.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6.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6.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6.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6.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6.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6.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6.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6.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6.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6.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6.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6.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6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6.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6.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6.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6.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6.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6.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6.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6.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6.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6.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6.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6.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6.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6.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6.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6.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6.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6.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6.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6.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6.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6.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6.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6.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6.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6.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6.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6.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6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6.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6.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6.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6.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6.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6.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6.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6.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6.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6.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6.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6.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6.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6.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6.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6.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6.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6.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6.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6.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6.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6.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6.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6.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6.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6.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6.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6.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6.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6.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6.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6.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6.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6.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6.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6.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6.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6.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6.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6.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6.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6.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6.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6.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6.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6.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6.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6.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6.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6.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6.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6.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6.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6.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6.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6.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6.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6.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6.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6.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6.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6.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6.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6.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6.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6.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6.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6.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6.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6.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6.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6.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6.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6.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6.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6.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6.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6.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6.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6.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6.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6.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6.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6.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6.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6.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6.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6.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6.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6.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6.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6.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6.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6.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6.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6.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6.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6.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6.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6.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6.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6.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6.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6.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6.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6.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6.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6.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6.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6.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6.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6.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6.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6.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6.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6.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6.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6.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6.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6.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6.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6.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6.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6.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6.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6.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6.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6.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6.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6.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6.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6.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6.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6.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6.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6.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6.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6.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6.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6.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6.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6.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6.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6.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6.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6.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6.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6.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6.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6.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6.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6.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6.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6.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6.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6.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6.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6.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6.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6.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6.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6.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6.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6.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6.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6.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6.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6.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6.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6.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6.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6.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6.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6.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6.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6.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6.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6.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6.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6.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6.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6.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6.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6.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6.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6.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6.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6.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6.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6.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6.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6.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6.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6.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6.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6.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6.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6.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6.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6.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6.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6.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6.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6.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6.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6.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6.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6.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6.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6.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6.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6.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6.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6.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6.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6.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6.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6.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6.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6.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6.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6.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6.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6.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6.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6.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6.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6.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6.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6.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6.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6.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6.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6.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6.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6.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6.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6.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6.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6.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6.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6.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6.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6.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6.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6.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6.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6.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6.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6.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6.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6.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6.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6.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6.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6.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6.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6.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6.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6.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6.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6.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6.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6.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6.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6.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6.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6.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6.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6.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6.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6.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6.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6.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6.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6.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6.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6.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6.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6.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6.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6.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6.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6.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6.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6.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6.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6.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6.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6.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6.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6.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6.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6.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6.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6.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6.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6.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6.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6.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6.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6.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6.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6.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6.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6.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6.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6.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6.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6.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6.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6.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6.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6.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6.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6.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6.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6.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6.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6.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6.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6.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6.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6.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6.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6.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6.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6.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6.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6.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6.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6.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6.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6.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6.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6.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6.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6.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6.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6.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6.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6.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6.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6.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6.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6.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6.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6.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6.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6.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6.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6.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6.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6.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6.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6.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6.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6.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6.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6.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6.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6.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6.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6.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6.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6.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6.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6.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6.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6.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6.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6.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6.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6.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6.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6.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6.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6.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6.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6.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6.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6.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6.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6.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6.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6.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6.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6.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6.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6.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6.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6.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6.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6.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6.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6.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6.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6.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6.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6.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6.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6.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6.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6.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6.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6.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6.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6.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6.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6.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6.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6.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6.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6.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6.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6.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6.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6.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6.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6.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6.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6.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6.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6.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6.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6.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6.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6.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6.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6.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6.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6.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6.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6.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6.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6.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6.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6.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6.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6.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6.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6.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6.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6.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6.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6.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6.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6.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6.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6.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6.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6.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6.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6.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6.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6.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6.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6.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6.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6.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6.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6.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6.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6.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6.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6.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6.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6.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6.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6.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6.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6.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6.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3:A4"/>
  </mergeCells>
  <hyperlinks>
    <hyperlink display="PETI" location="null!A1" ref="A2"/>
  </hyperlink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2021-01-20T16:46:20Z</dcterms:created>
  <dc:creator>Lgistica Silkymia Colombia</dc:creator>
</cp:coreProperties>
</file>